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I43" i="1" s="1"/>
  <c r="H48" i="1"/>
  <c r="G48" i="1"/>
  <c r="F48" i="1"/>
  <c r="F43" i="1" s="1"/>
  <c r="E48" i="1"/>
  <c r="I44" i="1"/>
  <c r="H44" i="1"/>
  <c r="G44" i="1"/>
  <c r="G43" i="1" s="1"/>
  <c r="F44" i="1"/>
  <c r="E44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I6" i="1" s="1"/>
  <c r="H14" i="1"/>
  <c r="H54" i="1" s="1"/>
  <c r="G14" i="1"/>
  <c r="G54" i="1" s="1"/>
  <c r="F14" i="1"/>
  <c r="E14" i="1"/>
  <c r="E6" i="1" s="1"/>
  <c r="I8" i="1"/>
  <c r="I53" i="1" s="1"/>
  <c r="H8" i="1"/>
  <c r="H53" i="1" s="1"/>
  <c r="G8" i="1"/>
  <c r="F8" i="1"/>
  <c r="F6" i="1" s="1"/>
  <c r="E8" i="1"/>
  <c r="E53" i="1" s="1"/>
  <c r="E43" i="1" l="1"/>
  <c r="E34" i="1"/>
  <c r="I34" i="1"/>
  <c r="H19" i="1"/>
  <c r="F4" i="1"/>
  <c r="F56" i="1" s="1"/>
  <c r="E54" i="1"/>
  <c r="I54" i="1"/>
  <c r="F54" i="1"/>
  <c r="F53" i="1"/>
  <c r="G53" i="1"/>
  <c r="E4" i="1"/>
  <c r="E56" i="1" s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<sst xmlns="http://schemas.openxmlformats.org/spreadsheetml/2006/main" count="83" uniqueCount="23">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</sst>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22 02 2017</v>
      </c>
      <c r="V1" s="18">
        <v>42788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442561</v>
      </c>
      <c r="F4" s="3">
        <f>F6+F19</f>
        <v>81368</v>
      </c>
      <c r="G4" s="3">
        <f>G6+G19</f>
        <v>11623300671.889999</v>
      </c>
      <c r="H4" s="3">
        <f>H6+H19</f>
        <v>64432556.789999999</v>
      </c>
      <c r="I4" s="3">
        <f>I6+I19</f>
        <v>13605975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186225</v>
      </c>
      <c r="F6" s="3">
        <f>F8+F14</f>
        <v>13508</v>
      </c>
      <c r="G6" s="3">
        <f>G8+G14</f>
        <v>10718934840.75</v>
      </c>
      <c r="H6" s="3">
        <f>H8+H14</f>
        <v>34437362.5</v>
      </c>
      <c r="I6" s="3">
        <f>I8+I14</f>
        <v>1194327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120847</v>
      </c>
      <c r="F8" s="3">
        <f>SUM(F9:F12)</f>
        <v>1713</v>
      </c>
      <c r="G8" s="3">
        <f>SUM(G9:G12)</f>
        <v>7477588888.6499996</v>
      </c>
      <c r="H8" s="3">
        <f>SUM(H9:H12)</f>
        <v>0</v>
      </c>
      <c r="I8" s="3">
        <f>SUM(I9:I12)</f>
        <v>547535</v>
      </c>
    </row>
    <row r="9" spans="1:22" x14ac:dyDescent="0.25">
      <c r="A9" s="6"/>
      <c r="B9" s="7"/>
      <c r="C9" s="6" t="s">
        <v>9</v>
      </c>
      <c r="D9" s="6" t="s">
        <v>10</v>
      </c>
      <c r="E9" s="8">
        <v>30940</v>
      </c>
      <c r="F9" s="8">
        <v>850</v>
      </c>
      <c r="G9" s="8">
        <v>3082653093</v>
      </c>
      <c r="H9" s="8">
        <v>0</v>
      </c>
      <c r="I9" s="8">
        <v>74566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1</v>
      </c>
      <c r="F10" s="11">
        <v>0</v>
      </c>
      <c r="G10" s="11">
        <v>36236.400000000001</v>
      </c>
      <c r="H10" s="11">
        <v>0</v>
      </c>
      <c r="I10" s="11">
        <v>224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75</v>
      </c>
      <c r="F11" s="8">
        <v>0</v>
      </c>
      <c r="G11" s="8">
        <v>350151.75</v>
      </c>
      <c r="H11" s="8">
        <v>0</v>
      </c>
      <c r="I11" s="8">
        <v>18398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89831</v>
      </c>
      <c r="F12" s="11">
        <v>863</v>
      </c>
      <c r="G12" s="11">
        <v>4394549407.5</v>
      </c>
      <c r="H12" s="11">
        <v>0</v>
      </c>
      <c r="I12" s="11">
        <v>454347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65378</v>
      </c>
      <c r="F14" s="3">
        <f>SUM(F15:F17)</f>
        <v>11795</v>
      </c>
      <c r="G14" s="3">
        <f>SUM(G15:G17)</f>
        <v>3241345952.0999999</v>
      </c>
      <c r="H14" s="3">
        <f>SUM(H15:H17)</f>
        <v>34437362.5</v>
      </c>
      <c r="I14" s="3">
        <f>SUM(I15:I17)</f>
        <v>646792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44565</v>
      </c>
      <c r="F15" s="8">
        <v>2025</v>
      </c>
      <c r="G15" s="8">
        <v>2222531838.9000001</v>
      </c>
      <c r="H15" s="8">
        <v>19457716.5</v>
      </c>
      <c r="I15" s="8">
        <v>194173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13</v>
      </c>
      <c r="F16" s="11">
        <v>0</v>
      </c>
      <c r="G16" s="11">
        <v>471073.2</v>
      </c>
      <c r="H16" s="11">
        <v>565</v>
      </c>
      <c r="I16" s="11">
        <v>215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20800</v>
      </c>
      <c r="F17" s="8">
        <v>9770</v>
      </c>
      <c r="G17" s="8">
        <v>1018343040</v>
      </c>
      <c r="H17" s="8">
        <v>14979081</v>
      </c>
      <c r="I17" s="8">
        <v>452404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256336</v>
      </c>
      <c r="F19" s="3">
        <f>F21+F27</f>
        <v>67860</v>
      </c>
      <c r="G19" s="3">
        <f>G21+G27</f>
        <v>904365831.13999987</v>
      </c>
      <c r="H19" s="3">
        <f>H21+H27</f>
        <v>29995194.289999999</v>
      </c>
      <c r="I19" s="3">
        <f>I21+I27</f>
        <v>12411648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5</v>
      </c>
      <c r="F21" s="3">
        <f>SUM(F22:F25)</f>
        <v>0</v>
      </c>
      <c r="G21" s="3">
        <f>SUM(G22:G25)</f>
        <v>80000</v>
      </c>
      <c r="H21" s="3">
        <f>SUM(H22:H25)</f>
        <v>0</v>
      </c>
      <c r="I21" s="3">
        <f>SUM(I22:I25)</f>
        <v>7668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5894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5</v>
      </c>
      <c r="F25" s="8">
        <v>0</v>
      </c>
      <c r="G25" s="8">
        <v>80000</v>
      </c>
      <c r="H25" s="11">
        <v>0</v>
      </c>
      <c r="I25" s="8">
        <v>1629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256331</v>
      </c>
      <c r="F27" s="3">
        <f>SUM(F28:F30)</f>
        <v>67860</v>
      </c>
      <c r="G27" s="3">
        <f>SUM(G28:G30)</f>
        <v>904285831.13999987</v>
      </c>
      <c r="H27" s="3">
        <f>SUM(H28:H30)</f>
        <v>29995194.289999999</v>
      </c>
      <c r="I27" s="3">
        <f>SUM(I28:I30)</f>
        <v>12403980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144030</v>
      </c>
      <c r="F28" s="11">
        <v>28816</v>
      </c>
      <c r="G28" s="11">
        <v>425653887.45999998</v>
      </c>
      <c r="H28" s="11">
        <v>16053485.800000001</v>
      </c>
      <c r="I28" s="11">
        <v>7556057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7261</v>
      </c>
      <c r="F29" s="8">
        <v>3000</v>
      </c>
      <c r="G29" s="8">
        <v>41802274.399999999</v>
      </c>
      <c r="H29" s="8">
        <v>2638716</v>
      </c>
      <c r="I29" s="8">
        <v>168520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105040</v>
      </c>
      <c r="F30" s="11">
        <v>36044</v>
      </c>
      <c r="G30" s="11">
        <v>436829669.27999997</v>
      </c>
      <c r="H30" s="11">
        <v>11302992.49</v>
      </c>
      <c r="I30" s="11">
        <v>4679403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383</v>
      </c>
      <c r="F34" s="3">
        <f>F35+F38</f>
        <v>0</v>
      </c>
      <c r="G34" s="3">
        <f>G35+G38</f>
        <v>3830000</v>
      </c>
      <c r="H34" s="3">
        <f>H35+H38</f>
        <v>27260.526776999999</v>
      </c>
      <c r="I34" s="3">
        <f>I35+I38</f>
        <v>3753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383</v>
      </c>
      <c r="F38" s="3">
        <f>F39</f>
        <v>0</v>
      </c>
      <c r="G38" s="3">
        <f>G39</f>
        <v>3830000</v>
      </c>
      <c r="H38" s="3">
        <f>H39</f>
        <v>27260.526776999999</v>
      </c>
      <c r="I38" s="3">
        <f>I39</f>
        <v>3753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383</v>
      </c>
      <c r="F39" s="11">
        <v>0</v>
      </c>
      <c r="G39" s="11">
        <v>3830000</v>
      </c>
      <c r="H39" s="11">
        <v>27260.526776999999</v>
      </c>
      <c r="I39" s="11">
        <v>3753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59254</v>
      </c>
      <c r="F43" s="3">
        <f>F44+F48</f>
        <v>4613</v>
      </c>
      <c r="G43" s="3">
        <f>G44+G48</f>
        <v>603309299.5</v>
      </c>
      <c r="H43" s="3">
        <f>H44+H48</f>
        <v>1213195</v>
      </c>
      <c r="I43" s="3">
        <f>I44+I48</f>
        <v>616298</v>
      </c>
    </row>
    <row r="44" spans="1:9" x14ac:dyDescent="0.25">
      <c r="A44" s="6"/>
      <c r="B44" s="2"/>
      <c r="C44" s="2" t="s">
        <v>8</v>
      </c>
      <c r="D44" s="2"/>
      <c r="E44" s="3">
        <f>E45+E46</f>
        <v>55523</v>
      </c>
      <c r="F44" s="3">
        <f>F45+F46</f>
        <v>1541</v>
      </c>
      <c r="G44" s="3">
        <f>G45+G46</f>
        <v>602078930</v>
      </c>
      <c r="H44" s="3">
        <f>H45+H46</f>
        <v>0</v>
      </c>
      <c r="I44" s="3">
        <f>I45+I46</f>
        <v>437948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55523</v>
      </c>
      <c r="F46" s="16">
        <v>1541</v>
      </c>
      <c r="G46" s="16">
        <v>602078930</v>
      </c>
      <c r="H46" s="16">
        <v>0</v>
      </c>
      <c r="I46" s="16">
        <v>437948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3731</v>
      </c>
      <c r="F48" s="3">
        <f>F49</f>
        <v>3072</v>
      </c>
      <c r="G48" s="3">
        <f>G49</f>
        <v>1230369.5</v>
      </c>
      <c r="H48" s="3">
        <f>H49</f>
        <v>1213195</v>
      </c>
      <c r="I48" s="3">
        <f>I49</f>
        <v>178350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3731</v>
      </c>
      <c r="F49" s="11">
        <v>3072</v>
      </c>
      <c r="G49" s="11">
        <v>1230369.5</v>
      </c>
      <c r="H49" s="11">
        <v>1213195</v>
      </c>
      <c r="I49" s="11">
        <v>178350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176375</v>
      </c>
      <c r="F53" s="3">
        <f>F8+F21+F35+F44</f>
        <v>3254</v>
      </c>
      <c r="G53" s="3">
        <f>G8+G21+G35+G44</f>
        <v>8079747818.6499996</v>
      </c>
      <c r="H53" s="3">
        <f>H8+H21+H35+H44</f>
        <v>0</v>
      </c>
      <c r="I53" s="3">
        <f>I8+I21+I35+I44</f>
        <v>993151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325823</v>
      </c>
      <c r="F54" s="3">
        <f>F14+F27+F38+F48</f>
        <v>82727</v>
      </c>
      <c r="G54" s="3">
        <f>G14+G27+G38+G48</f>
        <v>4150692152.7399998</v>
      </c>
      <c r="H54" s="3">
        <f>H14+H27+H38+H48</f>
        <v>65673012.316776998</v>
      </c>
      <c r="I54" s="3">
        <f>I14+I27+I38+I48</f>
        <v>13232875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502198</v>
      </c>
      <c r="F56" s="3">
        <f>F4+F34+F43</f>
        <v>85981</v>
      </c>
      <c r="G56" s="3">
        <f>G4+G34+G43</f>
        <v>12230439971.389999</v>
      </c>
      <c r="H56" s="3">
        <f>H4+H34+H43</f>
        <v>65673012.316776998</v>
      </c>
      <c r="I56" s="3">
        <f>I4+I34+I43</f>
        <v>14226026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2017-02-23T07:21:45Z</dcterms:modified>
</cp:coreProperties>
</file>